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1AD62D7C-E158-9B45-A3EF-F0E958AE4AF4}" xr6:coauthVersionLast="47" xr6:coauthVersionMax="47" xr10:uidLastSave="{00000000-0000-0000-0000-000000000000}"/>
  <bookViews>
    <workbookView xWindow="0" yWindow="460" windowWidth="35840" windowHeight="20640" tabRatio="5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D10" i="3"/>
  <c r="D7" i="3"/>
  <c r="D11" i="3" s="1"/>
  <c r="D13" i="3" s="1"/>
  <c r="D16" i="3" s="1"/>
  <c r="D16" i="1"/>
  <c r="D11" i="1"/>
  <c r="D10" i="1"/>
  <c r="D7" i="1"/>
  <c r="D15" i="1" l="1"/>
  <c r="D13" i="1"/>
</calcChain>
</file>

<file path=xl/sharedStrings.xml><?xml version="1.0" encoding="utf-8"?>
<sst xmlns="http://schemas.openxmlformats.org/spreadsheetml/2006/main" count="31" uniqueCount="27">
  <si>
    <t>Anläggningstillgångar</t>
  </si>
  <si>
    <t>Varulager</t>
  </si>
  <si>
    <t>Fordringar</t>
  </si>
  <si>
    <t>Likvida medel</t>
  </si>
  <si>
    <t>Totalt</t>
  </si>
  <si>
    <t xml:space="preserve"> </t>
  </si>
  <si>
    <t>Räntebärande skulder och avsättningar</t>
  </si>
  <si>
    <t>Icke räntebärande skulder och avsättningar</t>
  </si>
  <si>
    <t>Likvida medel i förvärvade företag</t>
  </si>
  <si>
    <t>Påverkan på koncernens likvida medel</t>
  </si>
  <si>
    <t>Non-current assets</t>
  </si>
  <si>
    <t>Inventories</t>
  </si>
  <si>
    <t>Receivables</t>
  </si>
  <si>
    <t>Cash and cash equivalents</t>
  </si>
  <si>
    <t>Total</t>
  </si>
  <si>
    <t>Interest-bearing liabilities and provisions</t>
  </si>
  <si>
    <t>Non-interest-bearing liabilities and provisions</t>
  </si>
  <si>
    <t>Cash and cash equivalents in acquired companies</t>
  </si>
  <si>
    <t>Effect on the Group’s cash and cash equivalents</t>
  </si>
  <si>
    <t>Totala justeringar av tillgångar och skulder</t>
  </si>
  <si>
    <t>Utbetald köpeskilling avseende tidigare års förvärv</t>
  </si>
  <si>
    <t>Total adjustments of assets and liabilities</t>
  </si>
  <si>
    <t>2019/2020</t>
  </si>
  <si>
    <t>Utbetald köpeskilling årets förvärv</t>
  </si>
  <si>
    <t>Consideration paid, the year’s acquisitions</t>
  </si>
  <si>
    <t>Consideration paid, prior years’ acquisitions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</si>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</sst>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3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3" xfId="0" applyFont="1" applyBorder="1"/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5" xr:uid="{00000000-0005-0000-0000-000071000000}"/>
    <cellStyle name="Normal 3" xfId="17" xr:uid="{00000000-0005-0000-0000-000072000000}"/>
    <cellStyle name="Procent 2" xfId="16" xr:uid="{00000000-0005-0000-0000-000073000000}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6"/>
  <sheetViews>
    <sheetView zoomScale="107" zoomScaleNormal="85" workbookViewId="0">
      <selection activeCell="D3" sqref="D3:E16"/>
    </sheetView>
  </sheetViews>
  <sheetFormatPr baseColWidth="10" defaultColWidth="11" defaultRowHeight="13" x14ac:dyDescent="0.15"/>
  <cols>
    <col min="1" max="1" width="4.1640625" style="1" customWidth="1"/>
    <col min="2" max="2" width="43.5" style="1" bestFit="1" customWidth="1"/>
    <col min="3" max="3" width="43.5" style="19" customWidth="1"/>
    <col min="4" max="4" width="11.83203125" style="1" bestFit="1" customWidth="1"/>
    <col min="5" max="6" width="12.1640625" style="1" customWidth="1"/>
    <col min="7" max="16384" width="11" style="1"/>
  </cols>
  <sheetData>
    <row r="2" spans="2:5" x14ac:dyDescent="0.15">
      <c r="B2" s="10"/>
      <c r="C2" s="21"/>
      <c r="D2" s="29" t="s">
        <v>26</v>
      </c>
      <c r="E2" s="11" t="s">
        <v>22</v>
      </c>
    </row>
    <row r="3" spans="2:5" x14ac:dyDescent="0.15">
      <c r="B3" s="18" t="s">
        <v>0</v>
      </c>
      <c r="C3" s="18"/>
      <c r="D3" s="25">
        <v>1612</v>
      </c>
      <c r="E3" s="6">
        <v>440</v>
      </c>
    </row>
    <row r="4" spans="2:5" x14ac:dyDescent="0.15">
      <c r="B4" s="19" t="s">
        <v>1</v>
      </c>
      <c r="D4" s="26">
        <v>138</v>
      </c>
      <c r="E4" s="7">
        <v>82</v>
      </c>
    </row>
    <row r="5" spans="2:5" x14ac:dyDescent="0.15">
      <c r="B5" s="19" t="s">
        <v>2</v>
      </c>
      <c r="D5" s="26">
        <v>160</v>
      </c>
      <c r="E5" s="7">
        <v>110</v>
      </c>
    </row>
    <row r="6" spans="2:5" x14ac:dyDescent="0.15">
      <c r="B6" s="19" t="s">
        <v>3</v>
      </c>
      <c r="D6" s="26">
        <v>285</v>
      </c>
      <c r="E6" s="7">
        <v>65</v>
      </c>
    </row>
    <row r="7" spans="2:5" x14ac:dyDescent="0.15">
      <c r="B7" s="20" t="s">
        <v>4</v>
      </c>
      <c r="C7" s="20"/>
      <c r="D7" s="27">
        <f>SUM(D3:D6)</f>
        <v>2195</v>
      </c>
      <c r="E7" s="13">
        <v>697</v>
      </c>
    </row>
    <row r="8" spans="2:5" x14ac:dyDescent="0.15">
      <c r="B8" s="19" t="s">
        <v>6</v>
      </c>
      <c r="D8" s="26">
        <v>-237</v>
      </c>
      <c r="E8" s="7">
        <v>-138</v>
      </c>
    </row>
    <row r="9" spans="2:5" x14ac:dyDescent="0.15">
      <c r="B9" s="19" t="s">
        <v>7</v>
      </c>
      <c r="D9" s="26">
        <v>-553</v>
      </c>
      <c r="E9" s="7">
        <v>-142</v>
      </c>
    </row>
    <row r="10" spans="2:5" x14ac:dyDescent="0.15">
      <c r="B10" s="21" t="s">
        <v>4</v>
      </c>
      <c r="C10" s="21"/>
      <c r="D10" s="28">
        <f>SUM(D8:D9)</f>
        <v>-790</v>
      </c>
      <c r="E10" s="15">
        <v>-280</v>
      </c>
    </row>
    <row r="11" spans="2:5" s="4" customFormat="1" x14ac:dyDescent="0.15">
      <c r="B11" s="12" t="s">
        <v>19</v>
      </c>
      <c r="C11" s="20"/>
      <c r="D11" s="27">
        <f>D7+D10</f>
        <v>1405</v>
      </c>
      <c r="E11" s="13">
        <v>417</v>
      </c>
    </row>
    <row r="12" spans="2:5" x14ac:dyDescent="0.15">
      <c r="B12" s="19" t="s">
        <v>5</v>
      </c>
      <c r="D12" s="26"/>
      <c r="E12" s="7"/>
    </row>
    <row r="13" spans="2:5" x14ac:dyDescent="0.15">
      <c r="B13" s="19" t="s">
        <v>23</v>
      </c>
      <c r="D13" s="26">
        <f>-D11</f>
        <v>-1405</v>
      </c>
      <c r="E13" s="7">
        <v>-417</v>
      </c>
    </row>
    <row r="14" spans="2:5" s="4" customFormat="1" x14ac:dyDescent="0.15">
      <c r="B14" s="4" t="s">
        <v>20</v>
      </c>
      <c r="C14" s="19"/>
      <c r="D14" s="26">
        <v>-78</v>
      </c>
      <c r="E14" s="7">
        <v>-79</v>
      </c>
    </row>
    <row r="15" spans="2:5" x14ac:dyDescent="0.15">
      <c r="B15" s="19" t="s">
        <v>8</v>
      </c>
      <c r="D15" s="26">
        <f>D6</f>
        <v>285</v>
      </c>
      <c r="E15" s="7">
        <v>65</v>
      </c>
    </row>
    <row r="16" spans="2:5" x14ac:dyDescent="0.15">
      <c r="B16" s="20" t="s">
        <v>9</v>
      </c>
      <c r="C16" s="20"/>
      <c r="D16" s="27">
        <f>SUM(D13:D15)</f>
        <v>-1198</v>
      </c>
      <c r="E16" s="13">
        <v>-431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tabSelected="1" zoomScale="87" zoomScaleNormal="85" workbookViewId="0">
      <selection activeCell="D3" sqref="D3:E16"/>
    </sheetView>
  </sheetViews>
  <sheetFormatPr baseColWidth="10" defaultColWidth="11" defaultRowHeight="13" x14ac:dyDescent="0.15"/>
  <cols>
    <col min="1" max="1" width="4.1640625" style="1" customWidth="1"/>
    <col min="2" max="2" width="47.6640625" style="1" bestFit="1" customWidth="1"/>
    <col min="3" max="3" width="47.6640625" style="19" customWidth="1"/>
    <col min="4" max="4" width="12.1640625" style="17" bestFit="1" customWidth="1"/>
    <col min="5" max="5" width="12.1640625" style="17" customWidth="1"/>
    <col min="6" max="16384" width="11" style="1"/>
  </cols>
  <sheetData>
    <row r="2" spans="2:6" x14ac:dyDescent="0.15">
      <c r="B2" s="16"/>
      <c r="C2" s="16"/>
      <c r="D2" s="29" t="s">
        <v>26</v>
      </c>
      <c r="E2" s="11" t="s">
        <v>22</v>
      </c>
      <c r="F2" s="8"/>
    </row>
    <row r="3" spans="2:6" x14ac:dyDescent="0.15">
      <c r="B3" s="22" t="s">
        <v>10</v>
      </c>
      <c r="C3" s="22"/>
      <c r="D3" s="25">
        <v>1612</v>
      </c>
      <c r="E3" s="6">
        <v>440</v>
      </c>
      <c r="F3" s="2"/>
    </row>
    <row r="4" spans="2:6" x14ac:dyDescent="0.15">
      <c r="B4" s="22" t="s">
        <v>11</v>
      </c>
      <c r="C4" s="22"/>
      <c r="D4" s="26">
        <v>138</v>
      </c>
      <c r="E4" s="7">
        <v>82</v>
      </c>
      <c r="F4" s="2"/>
    </row>
    <row r="5" spans="2:6" x14ac:dyDescent="0.15">
      <c r="B5" s="19" t="s">
        <v>12</v>
      </c>
      <c r="D5" s="26">
        <v>160</v>
      </c>
      <c r="E5" s="7">
        <v>110</v>
      </c>
      <c r="F5" s="2"/>
    </row>
    <row r="6" spans="2:6" x14ac:dyDescent="0.15">
      <c r="B6" s="19" t="s">
        <v>13</v>
      </c>
      <c r="C6" s="24"/>
      <c r="D6" s="26">
        <v>285</v>
      </c>
      <c r="E6" s="7">
        <v>65</v>
      </c>
      <c r="F6" s="2"/>
    </row>
    <row r="7" spans="2:6" x14ac:dyDescent="0.15">
      <c r="B7" s="20" t="s">
        <v>14</v>
      </c>
      <c r="C7" s="23"/>
      <c r="D7" s="27">
        <f>SUM(D3:D6)</f>
        <v>2195</v>
      </c>
      <c r="E7" s="13">
        <v>697</v>
      </c>
      <c r="F7" s="2"/>
    </row>
    <row r="8" spans="2:6" x14ac:dyDescent="0.15">
      <c r="B8" s="19" t="s">
        <v>15</v>
      </c>
      <c r="D8" s="26">
        <v>-237</v>
      </c>
      <c r="E8" s="7">
        <v>-138</v>
      </c>
      <c r="F8" s="2"/>
    </row>
    <row r="9" spans="2:6" x14ac:dyDescent="0.15">
      <c r="B9" s="19" t="s">
        <v>16</v>
      </c>
      <c r="D9" s="26">
        <v>-553</v>
      </c>
      <c r="E9" s="7">
        <v>-142</v>
      </c>
      <c r="F9" s="3"/>
    </row>
    <row r="10" spans="2:6" x14ac:dyDescent="0.15">
      <c r="B10" s="21" t="s">
        <v>14</v>
      </c>
      <c r="C10" s="21"/>
      <c r="D10" s="28">
        <f>SUM(D8:D9)</f>
        <v>-790</v>
      </c>
      <c r="E10" s="15">
        <v>-280</v>
      </c>
      <c r="F10" s="2"/>
    </row>
    <row r="11" spans="2:6" x14ac:dyDescent="0.15">
      <c r="B11" s="14" t="s">
        <v>21</v>
      </c>
      <c r="C11" s="23"/>
      <c r="D11" s="27">
        <f>D7+D10</f>
        <v>1405</v>
      </c>
      <c r="E11" s="13">
        <v>417</v>
      </c>
      <c r="F11" s="2"/>
    </row>
    <row r="12" spans="2:6" s="4" customFormat="1" x14ac:dyDescent="0.15">
      <c r="B12" s="19"/>
      <c r="C12" s="19"/>
      <c r="D12" s="26"/>
      <c r="E12" s="7"/>
      <c r="F12" s="2"/>
    </row>
    <row r="13" spans="2:6" x14ac:dyDescent="0.15">
      <c r="B13" s="19" t="s">
        <v>24</v>
      </c>
      <c r="D13" s="26">
        <f>-D11</f>
        <v>-1405</v>
      </c>
      <c r="E13" s="7">
        <v>-417</v>
      </c>
      <c r="F13" s="2"/>
    </row>
    <row r="14" spans="2:6" s="4" customFormat="1" x14ac:dyDescent="0.15">
      <c r="B14" s="9" t="s">
        <v>25</v>
      </c>
      <c r="C14" s="19"/>
      <c r="D14" s="26">
        <v>-78</v>
      </c>
      <c r="E14" s="7">
        <v>-79</v>
      </c>
      <c r="F14" s="2"/>
    </row>
    <row r="15" spans="2:6" x14ac:dyDescent="0.15">
      <c r="B15" s="19" t="s">
        <v>17</v>
      </c>
      <c r="C15" s="24"/>
      <c r="D15" s="26">
        <f>D6</f>
        <v>285</v>
      </c>
      <c r="E15" s="7">
        <v>65</v>
      </c>
      <c r="F15" s="2"/>
    </row>
    <row r="16" spans="2:6" x14ac:dyDescent="0.15">
      <c r="B16" s="20" t="s">
        <v>18</v>
      </c>
      <c r="C16" s="23"/>
      <c r="D16" s="27">
        <f>SUM(D13:D15)</f>
        <v>-1198</v>
      </c>
      <c r="E16" s="13">
        <v>-431</v>
      </c>
      <c r="F16" s="2"/>
    </row>
    <row r="22" spans="2:2" x14ac:dyDescent="0.15">
      <c r="B2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Svitlana</cp:lastModifiedBy>
  <dcterms:created xsi:type="dcterms:W3CDTF">2011-12-20T10:08:42Z</dcterms:created>
  <dcterms:modified xsi:type="dcterms:W3CDTF">2021-07-06T13:09:33Z</dcterms:modified>
</cp:coreProperties>
</file>