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C008F1C7-9EFF-9348-AC6E-693A3E34C2BA}" xr6:coauthVersionLast="47" xr6:coauthVersionMax="47" xr10:uidLastSave="{00000000-0000-0000-0000-000000000000}"/>
  <bookViews>
    <workbookView xWindow="0" yWindow="460" windowWidth="35840" windowHeight="20640" tabRatio="5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3" l="1"/>
  <c r="D13" i="3"/>
  <c r="E12" i="3"/>
  <c r="D12" i="3"/>
  <c r="E11" i="3"/>
  <c r="D11" i="3"/>
  <c r="D15" i="3" s="1"/>
  <c r="D3" i="3" s="1"/>
  <c r="D7" i="3" s="1"/>
  <c r="C11" i="3"/>
  <c r="C15" i="3" s="1"/>
  <c r="C6" i="3"/>
  <c r="D6" i="3" s="1"/>
  <c r="E4" i="3"/>
  <c r="D6" i="1"/>
  <c r="C7" i="1"/>
  <c r="C6" i="1"/>
  <c r="E15" i="3" l="1"/>
  <c r="C3" i="3"/>
  <c r="C7" i="3" s="1"/>
  <c r="E15" i="1"/>
  <c r="E13" i="1"/>
  <c r="E12" i="1"/>
  <c r="E11" i="1"/>
  <c r="D15" i="1"/>
  <c r="D13" i="1"/>
  <c r="D12" i="1"/>
  <c r="D11" i="1"/>
  <c r="C15" i="1"/>
  <c r="C3" i="1" s="1"/>
  <c r="C11" i="1"/>
  <c r="E3" i="3" l="1"/>
  <c r="E7" i="3" s="1"/>
  <c r="E4" i="1"/>
  <c r="D3" i="1" l="1"/>
  <c r="D7" i="1" s="1"/>
  <c r="E3" i="1"/>
  <c r="E7" i="1" s="1"/>
</calcChain>
</file>

<file path=xl/sharedStrings.xml><?xml version="1.0" encoding="utf-8"?>
<sst xmlns="http://schemas.openxmlformats.org/spreadsheetml/2006/main" count="60" uniqueCount="22">
  <si>
    <t>A-aktier</t>
  </si>
  <si>
    <t>B-aktier</t>
  </si>
  <si>
    <t>Samtliga aktieslag</t>
  </si>
  <si>
    <t>Vid årets början</t>
  </si>
  <si>
    <t>Omvandling av A- till B-aktier</t>
  </si>
  <si>
    <t>Vid årets slut</t>
  </si>
  <si>
    <t>–</t>
  </si>
  <si>
    <t>Lösen av köpoptioner</t>
  </si>
  <si>
    <t>Återköp av egna aktier</t>
  </si>
  <si>
    <t>Class A shares</t>
  </si>
  <si>
    <t>Class B shares</t>
  </si>
  <si>
    <t>All share classes</t>
  </si>
  <si>
    <t>At start of year</t>
  </si>
  <si>
    <t>Repurchase of treasury shares</t>
  </si>
  <si>
    <t>Conversion of Class A shares to Class B shares</t>
  </si>
  <si>
    <t>At year-end</t>
  </si>
  <si>
    <t>Exercised call options</t>
  </si>
  <si>
    <t>2020-03-31</t>
  </si>
  <si>
    <t>Antal utestående aktier</t>
  </si>
  <si>
    <t>Number of shares outstanding</t>
  </si>
  <si>
    <t xml:space="preserve">Number of shares outstanding 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</si>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</sst>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3" fontId="1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zoomScale="85" zoomScaleNormal="85" workbookViewId="0">
      <selection activeCell="C11" sqref="C11:E15"/>
    </sheetView>
  </sheetViews>
  <sheetFormatPr baseColWidth="10" defaultColWidth="11.1640625" defaultRowHeight="13" x14ac:dyDescent="0.15"/>
  <cols>
    <col min="1" max="1" width="6.5" style="3" customWidth="1"/>
    <col min="2" max="2" width="23.6640625" style="3" customWidth="1"/>
    <col min="3" max="4" width="18.33203125" style="7" customWidth="1"/>
    <col min="5" max="5" width="15.1640625" style="7" customWidth="1"/>
    <col min="6" max="8" width="11.1640625" style="3"/>
    <col min="9" max="9" width="47.6640625" style="3" customWidth="1"/>
    <col min="10" max="16384" width="11.1640625" style="3"/>
  </cols>
  <sheetData>
    <row r="1" spans="2:5" x14ac:dyDescent="0.15">
      <c r="B1" s="8"/>
      <c r="C1" s="22" t="s">
        <v>21</v>
      </c>
      <c r="D1" s="22"/>
      <c r="E1" s="22"/>
    </row>
    <row r="2" spans="2:5" ht="28" x14ac:dyDescent="0.15">
      <c r="B2" s="9" t="s">
        <v>18</v>
      </c>
      <c r="C2" s="10" t="s">
        <v>0</v>
      </c>
      <c r="D2" s="10" t="s">
        <v>1</v>
      </c>
      <c r="E2" s="16" t="s">
        <v>2</v>
      </c>
    </row>
    <row r="3" spans="2:5" x14ac:dyDescent="0.15">
      <c r="B3" s="4" t="s">
        <v>3</v>
      </c>
      <c r="C3" s="18">
        <f>C15</f>
        <v>12918000</v>
      </c>
      <c r="D3" s="18">
        <f>D15</f>
        <v>255676312</v>
      </c>
      <c r="E3" s="19">
        <f>SUM(C3:D3)</f>
        <v>268594312</v>
      </c>
    </row>
    <row r="4" spans="2:5" x14ac:dyDescent="0.15">
      <c r="B4" s="4" t="s">
        <v>7</v>
      </c>
      <c r="C4" s="20" t="s">
        <v>6</v>
      </c>
      <c r="D4" s="19">
        <v>680400</v>
      </c>
      <c r="E4" s="19">
        <f>SUM(D4)</f>
        <v>680400</v>
      </c>
    </row>
    <row r="5" spans="2:5" x14ac:dyDescent="0.15">
      <c r="B5" s="4" t="s">
        <v>8</v>
      </c>
      <c r="C5" s="20" t="s">
        <v>6</v>
      </c>
      <c r="D5" s="20" t="s">
        <v>6</v>
      </c>
      <c r="E5" s="20" t="s">
        <v>6</v>
      </c>
    </row>
    <row r="6" spans="2:5" ht="28" x14ac:dyDescent="0.15">
      <c r="B6" s="15" t="s">
        <v>4</v>
      </c>
      <c r="C6" s="18">
        <f>-8064*4</f>
        <v>-32256</v>
      </c>
      <c r="D6" s="18">
        <f>-C6</f>
        <v>32256</v>
      </c>
      <c r="E6" s="20" t="s">
        <v>6</v>
      </c>
    </row>
    <row r="7" spans="2:5" x14ac:dyDescent="0.15">
      <c r="B7" s="11" t="s">
        <v>5</v>
      </c>
      <c r="C7" s="21">
        <f>SUM(C3:C6)</f>
        <v>12885744</v>
      </c>
      <c r="D7" s="21">
        <f t="shared" ref="D7" si="0">SUM(D3:D6)</f>
        <v>256388968</v>
      </c>
      <c r="E7" s="21">
        <f>SUM(E3:E6)</f>
        <v>269274712</v>
      </c>
    </row>
    <row r="9" spans="2:5" x14ac:dyDescent="0.15">
      <c r="B9" s="8"/>
      <c r="C9" s="23" t="s">
        <v>17</v>
      </c>
      <c r="D9" s="23"/>
      <c r="E9" s="23"/>
    </row>
    <row r="10" spans="2:5" ht="28" x14ac:dyDescent="0.15">
      <c r="B10" s="12" t="s">
        <v>18</v>
      </c>
      <c r="C10" s="13" t="s">
        <v>0</v>
      </c>
      <c r="D10" s="13" t="s">
        <v>1</v>
      </c>
      <c r="E10" s="17" t="s">
        <v>2</v>
      </c>
    </row>
    <row r="11" spans="2:5" x14ac:dyDescent="0.15">
      <c r="B11" s="4" t="s">
        <v>3</v>
      </c>
      <c r="C11" s="1">
        <f>3229500*4</f>
        <v>12918000</v>
      </c>
      <c r="D11" s="1">
        <f>63827609*4</f>
        <v>255310436</v>
      </c>
      <c r="E11" s="1">
        <f>67057109*4</f>
        <v>268228436</v>
      </c>
    </row>
    <row r="12" spans="2:5" x14ac:dyDescent="0.15">
      <c r="B12" s="4" t="s">
        <v>7</v>
      </c>
      <c r="C12" s="5" t="s">
        <v>6</v>
      </c>
      <c r="D12" s="6">
        <f>241469*4</f>
        <v>965876</v>
      </c>
      <c r="E12" s="6">
        <f>241469*4</f>
        <v>965876</v>
      </c>
    </row>
    <row r="13" spans="2:5" x14ac:dyDescent="0.15">
      <c r="B13" s="4" t="s">
        <v>8</v>
      </c>
      <c r="C13" s="5" t="s">
        <v>6</v>
      </c>
      <c r="D13" s="6">
        <f>-150000*4</f>
        <v>-600000</v>
      </c>
      <c r="E13" s="6">
        <f>-150000*4</f>
        <v>-600000</v>
      </c>
    </row>
    <row r="14" spans="2:5" ht="28" x14ac:dyDescent="0.15">
      <c r="B14" s="15" t="s">
        <v>4</v>
      </c>
      <c r="C14" s="2" t="s">
        <v>6</v>
      </c>
      <c r="D14" s="1" t="s">
        <v>6</v>
      </c>
      <c r="E14" s="5" t="s">
        <v>6</v>
      </c>
    </row>
    <row r="15" spans="2:5" x14ac:dyDescent="0.15">
      <c r="B15" s="11" t="s">
        <v>5</v>
      </c>
      <c r="C15" s="14">
        <f>SUM(C11:C14)</f>
        <v>12918000</v>
      </c>
      <c r="D15" s="14">
        <f>SUM(D11:D14)</f>
        <v>255676312</v>
      </c>
      <c r="E15" s="14">
        <f>SUM(C15:D15)</f>
        <v>268594312</v>
      </c>
    </row>
  </sheetData>
  <mergeCells count="2">
    <mergeCell ref="C1:E1"/>
    <mergeCell ref="C9:E9"/>
  </mergeCell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5"/>
  <sheetViews>
    <sheetView tabSelected="1" zoomScale="85" zoomScaleNormal="85" workbookViewId="0">
      <selection activeCell="C11" sqref="C11:E15"/>
    </sheetView>
  </sheetViews>
  <sheetFormatPr baseColWidth="10" defaultColWidth="11.1640625" defaultRowHeight="13" x14ac:dyDescent="0.15"/>
  <cols>
    <col min="1" max="1" width="6.1640625" style="3" customWidth="1"/>
    <col min="2" max="2" width="31.1640625" style="3" bestFit="1" customWidth="1"/>
    <col min="3" max="4" width="18.33203125" style="7" customWidth="1"/>
    <col min="5" max="5" width="15.1640625" style="7" customWidth="1"/>
    <col min="6" max="16384" width="11.1640625" style="3"/>
  </cols>
  <sheetData>
    <row r="1" spans="2:5" x14ac:dyDescent="0.15">
      <c r="B1" s="8"/>
      <c r="C1" s="22" t="s">
        <v>21</v>
      </c>
      <c r="D1" s="22"/>
      <c r="E1" s="22"/>
    </row>
    <row r="2" spans="2:5" ht="28" x14ac:dyDescent="0.15">
      <c r="B2" s="9" t="s">
        <v>19</v>
      </c>
      <c r="C2" s="10" t="s">
        <v>9</v>
      </c>
      <c r="D2" s="10" t="s">
        <v>10</v>
      </c>
      <c r="E2" s="16" t="s">
        <v>11</v>
      </c>
    </row>
    <row r="3" spans="2:5" x14ac:dyDescent="0.15">
      <c r="B3" s="4" t="s">
        <v>12</v>
      </c>
      <c r="C3" s="18">
        <f>C15</f>
        <v>12918000</v>
      </c>
      <c r="D3" s="18">
        <f>D15</f>
        <v>255676312</v>
      </c>
      <c r="E3" s="19">
        <f>SUM(C3:D3)</f>
        <v>268594312</v>
      </c>
    </row>
    <row r="4" spans="2:5" x14ac:dyDescent="0.15">
      <c r="B4" s="4" t="s">
        <v>16</v>
      </c>
      <c r="C4" s="20" t="s">
        <v>6</v>
      </c>
      <c r="D4" s="19">
        <v>680400</v>
      </c>
      <c r="E4" s="19">
        <f>SUM(D4)</f>
        <v>680400</v>
      </c>
    </row>
    <row r="5" spans="2:5" x14ac:dyDescent="0.15">
      <c r="B5" s="4" t="s">
        <v>13</v>
      </c>
      <c r="C5" s="20" t="s">
        <v>6</v>
      </c>
      <c r="D5" s="20" t="s">
        <v>6</v>
      </c>
      <c r="E5" s="20" t="s">
        <v>6</v>
      </c>
    </row>
    <row r="6" spans="2:5" ht="28" x14ac:dyDescent="0.15">
      <c r="B6" s="15" t="s">
        <v>14</v>
      </c>
      <c r="C6" s="18">
        <f>-8064*4</f>
        <v>-32256</v>
      </c>
      <c r="D6" s="18">
        <f>-C6</f>
        <v>32256</v>
      </c>
      <c r="E6" s="20" t="s">
        <v>6</v>
      </c>
    </row>
    <row r="7" spans="2:5" x14ac:dyDescent="0.15">
      <c r="B7" s="11" t="s">
        <v>15</v>
      </c>
      <c r="C7" s="21">
        <f>SUM(C3:C6)</f>
        <v>12885744</v>
      </c>
      <c r="D7" s="21">
        <f t="shared" ref="D7" si="0">SUM(D3:D6)</f>
        <v>256388968</v>
      </c>
      <c r="E7" s="21">
        <f>SUM(E3:E6)</f>
        <v>269274712</v>
      </c>
    </row>
    <row r="9" spans="2:5" x14ac:dyDescent="0.15">
      <c r="B9" s="8"/>
      <c r="C9" s="23" t="s">
        <v>17</v>
      </c>
      <c r="D9" s="23"/>
      <c r="E9" s="23"/>
    </row>
    <row r="10" spans="2:5" ht="28" x14ac:dyDescent="0.15">
      <c r="B10" s="12" t="s">
        <v>20</v>
      </c>
      <c r="C10" s="13" t="s">
        <v>9</v>
      </c>
      <c r="D10" s="13" t="s">
        <v>10</v>
      </c>
      <c r="E10" s="17" t="s">
        <v>11</v>
      </c>
    </row>
    <row r="11" spans="2:5" x14ac:dyDescent="0.15">
      <c r="B11" s="4" t="s">
        <v>12</v>
      </c>
      <c r="C11" s="1">
        <f>3229500*4</f>
        <v>12918000</v>
      </c>
      <c r="D11" s="1">
        <f>63827609*4</f>
        <v>255310436</v>
      </c>
      <c r="E11" s="1">
        <f>67057109*4</f>
        <v>268228436</v>
      </c>
    </row>
    <row r="12" spans="2:5" x14ac:dyDescent="0.15">
      <c r="B12" s="4" t="s">
        <v>16</v>
      </c>
      <c r="C12" s="5" t="s">
        <v>6</v>
      </c>
      <c r="D12" s="6">
        <f>241469*4</f>
        <v>965876</v>
      </c>
      <c r="E12" s="6">
        <f>241469*4</f>
        <v>965876</v>
      </c>
    </row>
    <row r="13" spans="2:5" x14ac:dyDescent="0.15">
      <c r="B13" s="4" t="s">
        <v>13</v>
      </c>
      <c r="C13" s="5" t="s">
        <v>6</v>
      </c>
      <c r="D13" s="6">
        <f>-150000*4</f>
        <v>-600000</v>
      </c>
      <c r="E13" s="6">
        <f>-150000*4</f>
        <v>-600000</v>
      </c>
    </row>
    <row r="14" spans="2:5" ht="28" x14ac:dyDescent="0.15">
      <c r="B14" s="15" t="s">
        <v>14</v>
      </c>
      <c r="C14" s="2" t="s">
        <v>6</v>
      </c>
      <c r="D14" s="1" t="s">
        <v>6</v>
      </c>
      <c r="E14" s="5" t="s">
        <v>6</v>
      </c>
    </row>
    <row r="15" spans="2:5" x14ac:dyDescent="0.15">
      <c r="B15" s="11" t="s">
        <v>15</v>
      </c>
      <c r="C15" s="14">
        <f>SUM(C11:C14)</f>
        <v>12918000</v>
      </c>
      <c r="D15" s="14">
        <f>SUM(D11:D14)</f>
        <v>255676312</v>
      </c>
      <c r="E15" s="14">
        <f>SUM(C15:D15)</f>
        <v>268594312</v>
      </c>
    </row>
  </sheetData>
  <mergeCells count="2">
    <mergeCell ref="C1:E1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Svitlana</cp:lastModifiedBy>
  <cp:lastPrinted>2014-05-28T08:15:25Z</cp:lastPrinted>
  <dcterms:created xsi:type="dcterms:W3CDTF">2011-12-05T09:39:02Z</dcterms:created>
  <dcterms:modified xsi:type="dcterms:W3CDTF">2021-07-06T15:06:59Z</dcterms:modified>
</cp:coreProperties>
</file>